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039B041-5BEC-4394-8C87-18F1A252A11B}" xr6:coauthVersionLast="47" xr6:coauthVersionMax="47" xr10:uidLastSave="{00000000-0000-0000-0000-000000000000}"/>
  <bookViews>
    <workbookView xWindow="-120" yWindow="-120" windowWidth="29040" windowHeight="15840" xr2:uid="{A5D23B56-47E0-4B07-911C-423C9A8C13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I33" i="1"/>
  <c r="I35" i="1" s="1"/>
  <c r="I39" i="1" s="1"/>
  <c r="H33" i="1"/>
  <c r="H35" i="1" s="1"/>
  <c r="H39" i="1" s="1"/>
  <c r="G33" i="1"/>
  <c r="G35" i="1" s="1"/>
  <c r="G39" i="1" s="1"/>
  <c r="F33" i="1"/>
  <c r="F35" i="1" s="1"/>
  <c r="F39" i="1" s="1"/>
  <c r="E33" i="1"/>
  <c r="E35" i="1" s="1"/>
  <c r="E39" i="1" s="1"/>
  <c r="I25" i="1"/>
  <c r="H25" i="1"/>
  <c r="G25" i="1"/>
  <c r="F25" i="1"/>
  <c r="E25" i="1"/>
  <c r="E22" i="1"/>
  <c r="E41" i="1" s="1"/>
  <c r="I20" i="1"/>
  <c r="I22" i="1" s="1"/>
  <c r="H20" i="1"/>
  <c r="H22" i="1" s="1"/>
  <c r="G20" i="1"/>
  <c r="G22" i="1" s="1"/>
  <c r="F20" i="1"/>
  <c r="F22" i="1" s="1"/>
  <c r="E20" i="1"/>
  <c r="J38" i="1"/>
  <c r="J33" i="1"/>
  <c r="J35" i="1" s="1"/>
  <c r="J25" i="1"/>
  <c r="J20" i="1"/>
  <c r="J22" i="1" s="1"/>
  <c r="J39" i="1" l="1"/>
  <c r="G41" i="1"/>
  <c r="G26" i="1"/>
  <c r="G42" i="1" s="1"/>
  <c r="F41" i="1"/>
  <c r="F26" i="1"/>
  <c r="F42" i="1" s="1"/>
  <c r="F43" i="1" s="1"/>
  <c r="F44" i="1" s="1"/>
  <c r="H41" i="1"/>
  <c r="H26" i="1"/>
  <c r="H42" i="1" s="1"/>
  <c r="H43" i="1" s="1"/>
  <c r="H44" i="1" s="1"/>
  <c r="I26" i="1"/>
  <c r="I42" i="1" s="1"/>
  <c r="I43" i="1" s="1"/>
  <c r="I44" i="1" s="1"/>
  <c r="I41" i="1"/>
  <c r="E26" i="1"/>
  <c r="E42" i="1" s="1"/>
  <c r="J41" i="1"/>
  <c r="J26" i="1"/>
  <c r="J42" i="1" l="1"/>
  <c r="J43" i="1" s="1"/>
  <c r="J44" i="1" s="1"/>
  <c r="G43" i="1"/>
  <c r="G44" i="1" s="1"/>
</calcChain>
</file>

<file path=xl/sharedStrings.xml><?xml version="1.0" encoding="utf-8"?>
<sst xmlns="http://schemas.openxmlformats.org/spreadsheetml/2006/main" count="52" uniqueCount="36">
  <si>
    <t>This 5 Year History format may be used by the County when the Unincorporated and Incorporated net millage rates for M&amp;O purposes</t>
  </si>
  <si>
    <t xml:space="preserve"> are different for any year that is required to be shown on the NOTICE. Formulas have been built into the format which will automatically</t>
  </si>
  <si>
    <t xml:space="preserve">  calculate the totals and the dollar ($) and percentage (%) increase upon input of the necessary digest information in the shaded fields.</t>
  </si>
  <si>
    <t>,</t>
  </si>
  <si>
    <t>NOTICE</t>
  </si>
  <si>
    <r>
      <t>The</t>
    </r>
    <r>
      <rPr>
        <b/>
        <sz val="9"/>
        <rFont val="Calibri"/>
        <family val="2"/>
      </rPr>
      <t xml:space="preserve"> Baker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County Board of Commissioners</t>
    </r>
    <r>
      <rPr>
        <sz val="9"/>
        <rFont val="Calibri"/>
        <family val="2"/>
      </rPr>
      <t xml:space="preserve"> does hereby announce that the millage rate will be set at a meeting to be </t>
    </r>
  </si>
  <si>
    <t>and pursuant to the requirements of O.C.G.A. § 48-5-32  does hereby publish the following  presentation</t>
  </si>
  <si>
    <t xml:space="preserve"> of the current year's tax digest and levy, along with the history of the tax digest and levy for the past five years.</t>
  </si>
  <si>
    <t>UNINCORPORATED AREA</t>
  </si>
  <si>
    <t>UNINCORPORATED</t>
  </si>
  <si>
    <t>VALUE</t>
  </si>
  <si>
    <t>Real &amp; Personal</t>
  </si>
  <si>
    <t>Motor Vehicles</t>
  </si>
  <si>
    <t>Mobile Homes</t>
  </si>
  <si>
    <t>Timber - 100%</t>
  </si>
  <si>
    <t>Heavy Duty Equipment</t>
  </si>
  <si>
    <t>Gross Digest</t>
  </si>
  <si>
    <t>Less Exemptions</t>
  </si>
  <si>
    <t>NET DIGEST VALUE</t>
  </si>
  <si>
    <t>RATE</t>
  </si>
  <si>
    <t>Gross Maintenance &amp; Operation Millage</t>
  </si>
  <si>
    <t>Less Rollbacks                  (Local Option Sales Tax &amp; Insurance Premium)</t>
  </si>
  <si>
    <t>NET M&amp;O MILLAGE RATE</t>
  </si>
  <si>
    <t>TAX</t>
  </si>
  <si>
    <t>NET M&amp;O TAXES LEVIED</t>
  </si>
  <si>
    <t>INCORPORATED AREA</t>
  </si>
  <si>
    <t>INCORPORATED</t>
  </si>
  <si>
    <t>Less Rollback                      (Local Option Sales Tax)</t>
  </si>
  <si>
    <t>TOTAL COUNTY</t>
  </si>
  <si>
    <t>TOTAL DIGEST VALUE</t>
  </si>
  <si>
    <t>TOTAL M&amp;O TAXES LEVIED</t>
  </si>
  <si>
    <t>Net Tax $ Increase</t>
  </si>
  <si>
    <t>Net Tax % Increase</t>
  </si>
  <si>
    <t xml:space="preserve"> </t>
  </si>
  <si>
    <t>CURRENT 2024 PROPERTY TAX DIGEST AND 5 YEAR HISTORY OF LEVY</t>
  </si>
  <si>
    <t>held at the Baker County Courthouse in the Commission Chambers on  August, 15th, 2024 at 9:30 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</si>
</sst>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00"/>
    <numFmt numFmtId="165" formatCode="&quot;$&quot;#,##0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sz val="8"/>
      <name val="Calibri"/>
      <family val="2"/>
    </font>
    <font>
      <sz val="8"/>
      <color indexed="9"/>
      <name val="Calibri"/>
      <family val="2"/>
    </font>
    <font>
      <b/>
      <sz val="8"/>
      <color indexed="9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3" fontId="8" fillId="3" borderId="17" xfId="0" applyNumberFormat="1" applyFont="1" applyFill="1" applyBorder="1" applyAlignment="1" applyProtection="1">
      <alignment vertical="center"/>
      <protection locked="0"/>
    </xf>
    <xf numFmtId="3" fontId="9" fillId="4" borderId="17" xfId="0" applyNumberFormat="1" applyFont="1" applyFill="1" applyBorder="1" applyAlignment="1">
      <alignment vertical="center"/>
    </xf>
    <xf numFmtId="4" fontId="8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3" fontId="10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 vertical="center" wrapText="1"/>
    </xf>
    <xf numFmtId="164" fontId="8" fillId="3" borderId="17" xfId="0" applyNumberFormat="1" applyFont="1" applyFill="1" applyBorder="1" applyAlignment="1" applyProtection="1">
      <alignment vertical="center"/>
      <protection locked="0"/>
    </xf>
    <xf numFmtId="164" fontId="10" fillId="0" borderId="17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6" fontId="10" fillId="0" borderId="17" xfId="0" applyNumberFormat="1" applyFont="1" applyBorder="1" applyAlignment="1">
      <alignment vertical="center"/>
    </xf>
    <xf numFmtId="3" fontId="9" fillId="0" borderId="17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165" fontId="10" fillId="0" borderId="17" xfId="0" applyNumberFormat="1" applyFont="1" applyBorder="1" applyAlignment="1">
      <alignment vertical="center"/>
    </xf>
    <xf numFmtId="165" fontId="9" fillId="0" borderId="17" xfId="0" applyNumberFormat="1" applyFont="1" applyBorder="1" applyAlignment="1">
      <alignment vertical="center"/>
    </xf>
    <xf numFmtId="6" fontId="9" fillId="0" borderId="17" xfId="0" applyNumberFormat="1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10" fontId="9" fillId="0" borderId="20" xfId="0" applyNumberFormat="1" applyFont="1" applyBorder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textRotation="255"/>
    </xf>
    <xf numFmtId="0" fontId="2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 vertical="center"/>
    </xf>
    <xf numFmtId="3" fontId="8" fillId="5" borderId="0" xfId="0" applyNumberFormat="1" applyFont="1" applyFill="1" applyAlignment="1" applyProtection="1">
      <alignment vertical="center"/>
      <protection locked="0"/>
    </xf>
    <xf numFmtId="3" fontId="9" fillId="5" borderId="0" xfId="0" applyNumberFormat="1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 wrapText="1"/>
    </xf>
    <xf numFmtId="166" fontId="8" fillId="5" borderId="0" xfId="0" applyNumberFormat="1" applyFont="1" applyFill="1" applyAlignment="1" applyProtection="1">
      <alignment vertical="center"/>
      <protection locked="0"/>
    </xf>
    <xf numFmtId="166" fontId="9" fillId="5" borderId="0" xfId="0" applyNumberFormat="1" applyFont="1" applyFill="1" applyAlignment="1">
      <alignment vertical="center"/>
    </xf>
    <xf numFmtId="165" fontId="9" fillId="5" borderId="0" xfId="0" applyNumberFormat="1" applyFont="1" applyFill="1" applyAlignment="1">
      <alignment vertical="center"/>
    </xf>
    <xf numFmtId="6" fontId="8" fillId="5" borderId="0" xfId="0" applyNumberFormat="1" applyFont="1" applyFill="1" applyAlignment="1" applyProtection="1">
      <alignment vertical="center"/>
      <protection locked="0"/>
    </xf>
    <xf numFmtId="6" fontId="9" fillId="5" borderId="0" xfId="0" applyNumberFormat="1" applyFont="1" applyFill="1" applyAlignment="1">
      <alignment vertical="center"/>
    </xf>
    <xf numFmtId="10" fontId="8" fillId="5" borderId="0" xfId="0" applyNumberFormat="1" applyFont="1" applyFill="1" applyAlignment="1" applyProtection="1">
      <alignment horizontal="right" vertical="center"/>
      <protection locked="0"/>
    </xf>
    <xf numFmtId="10" fontId="9" fillId="5" borderId="0" xfId="0" applyNumberFormat="1" applyFont="1" applyFill="1" applyAlignment="1">
      <alignment horizontal="right" vertical="center"/>
    </xf>
    <xf numFmtId="49" fontId="3" fillId="5" borderId="0" xfId="0" applyNumberFormat="1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165" fontId="11" fillId="0" borderId="17" xfId="0" applyNumberFormat="1" applyFont="1" applyBorder="1" applyAlignment="1">
      <alignment vertical="center"/>
    </xf>
    <xf numFmtId="6" fontId="11" fillId="0" borderId="17" xfId="0" applyNumberFormat="1" applyFont="1" applyBorder="1" applyAlignment="1">
      <alignment vertical="center"/>
    </xf>
    <xf numFmtId="10" fontId="11" fillId="0" borderId="20" xfId="0" applyNumberFormat="1" applyFont="1" applyBorder="1" applyAlignment="1">
      <alignment horizontal="right" vertical="center"/>
    </xf>
    <xf numFmtId="6" fontId="9" fillId="0" borderId="17" xfId="0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textRotation="255" wrapText="1"/>
    </xf>
    <xf numFmtId="0" fontId="2" fillId="3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 wrapText="1"/>
    </xf>
    <xf numFmtId="0" fontId="5" fillId="5" borderId="0" xfId="0" applyFont="1" applyFill="1" applyAlignment="1" applyProtection="1">
      <alignment horizontal="center" vertical="center"/>
      <protection locked="0"/>
    </xf>
    <xf numFmtId="0" fontId="3" fillId="3" borderId="15" xfId="0" applyFont="1" applyFill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 textRotation="135"/>
    </xf>
    <xf numFmtId="0" fontId="3" fillId="3" borderId="16" xfId="0" applyFont="1" applyFill="1" applyBorder="1" applyAlignment="1">
      <alignment horizontal="center" vertical="center" textRotation="135"/>
    </xf>
    <xf numFmtId="0" fontId="3" fillId="3" borderId="18" xfId="0" applyFont="1" applyFill="1" applyBorder="1" applyAlignment="1">
      <alignment horizontal="center" vertical="center" textRotation="135"/>
    </xf>
    <xf numFmtId="0" fontId="3" fillId="3" borderId="19" xfId="0" applyFont="1" applyFill="1" applyBorder="1" applyAlignment="1">
      <alignment horizontal="center" vertical="center" textRotation="135"/>
    </xf>
    <xf numFmtId="0" fontId="1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textRotation="255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 wrapText="1"/>
    </xf>
  </cellXfs>
  <cellStyles count="1">
    <cellStyle name="Normal" xfId="0" builtinId="0"/>
  </cellStyles>
  <dxfs count="3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8CD6-174F-4A8E-A6F5-50848B29D86A}">
  <dimension ref="A1:M299"/>
  <sheetViews>
    <sheetView tabSelected="1" topLeftCell="B6" workbookViewId="0">
      <selection activeCell="B10" sqref="B10:J10"/>
    </sheetView>
  </sheetViews>
  <sheetFormatPr defaultColWidth="8.85546875" defaultRowHeight="12.75" x14ac:dyDescent="0.25"/>
  <cols>
    <col min="1" max="1" width="0.140625" style="4" customWidth="1"/>
    <col min="2" max="2" width="3.5703125" style="4" customWidth="1"/>
    <col min="3" max="3" width="4.42578125" style="4" customWidth="1"/>
    <col min="4" max="4" width="17.28515625" style="4" customWidth="1"/>
    <col min="5" max="5" width="10.5703125" style="4" customWidth="1"/>
    <col min="6" max="6" width="11" style="4" customWidth="1"/>
    <col min="7" max="7" width="11.5703125" style="4" customWidth="1"/>
    <col min="8" max="8" width="11.42578125" style="4" customWidth="1"/>
    <col min="9" max="9" width="10.42578125" style="4" customWidth="1"/>
    <col min="10" max="10" width="12.28515625" style="4" customWidth="1"/>
    <col min="11" max="12" width="8.85546875" style="4"/>
    <col min="13" max="13" width="10" style="4" bestFit="1" customWidth="1"/>
    <col min="14" max="16384" width="8.85546875" style="4"/>
  </cols>
  <sheetData>
    <row r="1" spans="1:10" ht="15" hidden="1" customHeight="1" x14ac:dyDescent="0.25">
      <c r="A1" s="1"/>
      <c r="B1" s="1"/>
      <c r="C1" s="1"/>
      <c r="D1" s="2"/>
      <c r="E1" s="2"/>
      <c r="F1" s="2"/>
      <c r="G1" s="2"/>
      <c r="H1" s="2"/>
      <c r="I1" s="2"/>
      <c r="J1" s="2"/>
    </row>
    <row r="2" spans="1:10" ht="15" hidden="1" customHeight="1" x14ac:dyDescent="0.25">
      <c r="D2" s="5"/>
      <c r="E2" s="5"/>
      <c r="F2" s="5"/>
      <c r="G2" s="5"/>
      <c r="H2" s="5"/>
      <c r="I2" s="5"/>
      <c r="J2" s="5"/>
    </row>
    <row r="3" spans="1:10" ht="15" hidden="1" customHeight="1" x14ac:dyDescent="0.2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5" hidden="1" customHeight="1" x14ac:dyDescent="0.25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5" hidden="1" customHeight="1" x14ac:dyDescent="0.25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ht="15" customHeight="1" thickBot="1" x14ac:dyDescent="0.3">
      <c r="D6" s="6"/>
      <c r="E6" s="6" t="s">
        <v>3</v>
      </c>
      <c r="F6" s="6"/>
      <c r="G6" s="6"/>
      <c r="H6" s="6"/>
      <c r="I6" s="6"/>
      <c r="J6" s="6"/>
    </row>
    <row r="7" spans="1:10" ht="15" customHeight="1" x14ac:dyDescent="0.25">
      <c r="B7" s="56" t="s">
        <v>4</v>
      </c>
      <c r="C7" s="57"/>
      <c r="D7" s="57"/>
      <c r="E7" s="57"/>
      <c r="F7" s="57"/>
      <c r="G7" s="57"/>
      <c r="H7" s="57"/>
      <c r="I7" s="57"/>
      <c r="J7" s="58"/>
    </row>
    <row r="8" spans="1:10" ht="15" customHeight="1" x14ac:dyDescent="0.25">
      <c r="B8" s="52" t="s">
        <v>5</v>
      </c>
      <c r="C8" s="53"/>
      <c r="D8" s="53"/>
      <c r="E8" s="53"/>
      <c r="F8" s="53"/>
      <c r="G8" s="53"/>
      <c r="H8" s="53"/>
      <c r="I8" s="53"/>
      <c r="J8" s="54"/>
    </row>
    <row r="9" spans="1:10" ht="15" customHeight="1" x14ac:dyDescent="0.25">
      <c r="B9" s="52" t="s">
        <v>35</v>
      </c>
      <c r="C9" s="53"/>
      <c r="D9" s="53"/>
      <c r="E9" s="53"/>
      <c r="F9" s="53"/>
      <c r="G9" s="53"/>
      <c r="H9" s="53"/>
      <c r="I9" s="53"/>
      <c r="J9" s="54"/>
    </row>
    <row r="10" spans="1:10" ht="15" customHeight="1" x14ac:dyDescent="0.25">
      <c r="B10" s="52" t="s">
        <v>6</v>
      </c>
      <c r="C10" s="53"/>
      <c r="D10" s="53"/>
      <c r="E10" s="53"/>
      <c r="F10" s="53"/>
      <c r="G10" s="53"/>
      <c r="H10" s="53"/>
      <c r="I10" s="53"/>
      <c r="J10" s="54"/>
    </row>
    <row r="11" spans="1:10" ht="15" customHeight="1" x14ac:dyDescent="0.25">
      <c r="B11" s="59" t="s">
        <v>7</v>
      </c>
      <c r="C11" s="60"/>
      <c r="D11" s="60"/>
      <c r="E11" s="60"/>
      <c r="F11" s="60"/>
      <c r="G11" s="60"/>
      <c r="H11" s="60"/>
      <c r="I11" s="60"/>
      <c r="J11" s="61"/>
    </row>
    <row r="12" spans="1:10" ht="15" customHeight="1" x14ac:dyDescent="0.25">
      <c r="B12" s="62" t="s">
        <v>34</v>
      </c>
      <c r="C12" s="63"/>
      <c r="D12" s="63"/>
      <c r="E12" s="63"/>
      <c r="F12" s="63"/>
      <c r="G12" s="63"/>
      <c r="H12" s="63"/>
      <c r="I12" s="63"/>
      <c r="J12" s="64"/>
    </row>
    <row r="13" spans="1:10" ht="15" customHeight="1" x14ac:dyDescent="0.25">
      <c r="B13" s="65"/>
      <c r="C13" s="66"/>
      <c r="D13" s="66"/>
      <c r="E13" s="66"/>
      <c r="F13" s="66"/>
      <c r="G13" s="66"/>
      <c r="H13" s="66"/>
      <c r="I13" s="66"/>
      <c r="J13" s="67"/>
    </row>
    <row r="14" spans="1:10" ht="15" customHeight="1" x14ac:dyDescent="0.25">
      <c r="B14" s="68" t="s">
        <v>8</v>
      </c>
      <c r="C14" s="69" t="s">
        <v>9</v>
      </c>
      <c r="D14" s="69"/>
      <c r="E14" s="8">
        <v>2019</v>
      </c>
      <c r="F14" s="8">
        <v>2020</v>
      </c>
      <c r="G14" s="8">
        <v>2021</v>
      </c>
      <c r="H14" s="8">
        <v>2022</v>
      </c>
      <c r="I14" s="8">
        <v>2023</v>
      </c>
      <c r="J14" s="8">
        <v>2024</v>
      </c>
    </row>
    <row r="15" spans="1:10" ht="15" customHeight="1" x14ac:dyDescent="0.25">
      <c r="B15" s="68"/>
      <c r="C15" s="70" t="s">
        <v>10</v>
      </c>
      <c r="D15" s="9" t="s">
        <v>11</v>
      </c>
      <c r="E15" s="10">
        <v>189534474</v>
      </c>
      <c r="F15" s="10">
        <v>192141677</v>
      </c>
      <c r="G15" s="10">
        <v>191752008</v>
      </c>
      <c r="H15" s="10">
        <v>192920835</v>
      </c>
      <c r="I15" s="10">
        <v>199567929</v>
      </c>
      <c r="J15" s="10">
        <v>200816707</v>
      </c>
    </row>
    <row r="16" spans="1:10" ht="15" customHeight="1" x14ac:dyDescent="0.25">
      <c r="B16" s="68"/>
      <c r="C16" s="70"/>
      <c r="D16" s="9" t="s">
        <v>12</v>
      </c>
      <c r="E16" s="10">
        <v>2312980</v>
      </c>
      <c r="F16" s="10">
        <v>2150250</v>
      </c>
      <c r="G16" s="10">
        <v>1918710</v>
      </c>
      <c r="H16" s="10">
        <v>1710150</v>
      </c>
      <c r="I16" s="10">
        <v>1628880</v>
      </c>
      <c r="J16" s="10">
        <v>1501760</v>
      </c>
    </row>
    <row r="17" spans="2:13" ht="15" customHeight="1" x14ac:dyDescent="0.25">
      <c r="B17" s="68"/>
      <c r="C17" s="70"/>
      <c r="D17" s="9" t="s">
        <v>13</v>
      </c>
      <c r="E17" s="10">
        <v>1911040</v>
      </c>
      <c r="F17" s="10">
        <v>1945160</v>
      </c>
      <c r="G17" s="10">
        <v>2168055</v>
      </c>
      <c r="H17" s="10">
        <v>2203515</v>
      </c>
      <c r="I17" s="10">
        <v>2092154</v>
      </c>
      <c r="J17" s="10">
        <v>2116046</v>
      </c>
    </row>
    <row r="18" spans="2:13" ht="15" customHeight="1" x14ac:dyDescent="0.25">
      <c r="B18" s="68"/>
      <c r="C18" s="70"/>
      <c r="D18" s="9" t="s">
        <v>14</v>
      </c>
      <c r="E18" s="10">
        <v>4517412</v>
      </c>
      <c r="F18" s="10">
        <v>3319371</v>
      </c>
      <c r="G18" s="10">
        <v>1420386</v>
      </c>
      <c r="H18" s="10">
        <v>2026419</v>
      </c>
      <c r="I18" s="10">
        <v>2978350</v>
      </c>
      <c r="J18" s="10">
        <v>681879</v>
      </c>
    </row>
    <row r="19" spans="2:13" ht="15" customHeight="1" x14ac:dyDescent="0.25">
      <c r="B19" s="68"/>
      <c r="C19" s="70"/>
      <c r="D19" s="9" t="s">
        <v>15</v>
      </c>
      <c r="E19" s="10">
        <v>18929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</row>
    <row r="20" spans="2:13" ht="15" customHeight="1" x14ac:dyDescent="0.25">
      <c r="B20" s="68"/>
      <c r="C20" s="70"/>
      <c r="D20" s="9" t="s">
        <v>16</v>
      </c>
      <c r="E20" s="11">
        <f t="shared" ref="E20:H20" si="0">SUM(E15:E19)</f>
        <v>198294835</v>
      </c>
      <c r="F20" s="11">
        <f t="shared" si="0"/>
        <v>199556458</v>
      </c>
      <c r="G20" s="11">
        <f t="shared" si="0"/>
        <v>197259159</v>
      </c>
      <c r="H20" s="11">
        <f t="shared" si="0"/>
        <v>198860919</v>
      </c>
      <c r="I20" s="11">
        <f t="shared" ref="I20:J20" si="1">SUM(I15:I19)</f>
        <v>206267313</v>
      </c>
      <c r="J20" s="11">
        <f t="shared" si="1"/>
        <v>205116392</v>
      </c>
    </row>
    <row r="21" spans="2:13" ht="15" customHeight="1" x14ac:dyDescent="0.25">
      <c r="B21" s="68"/>
      <c r="C21" s="70"/>
      <c r="D21" s="12" t="s">
        <v>17</v>
      </c>
      <c r="E21" s="10">
        <v>70181229</v>
      </c>
      <c r="F21" s="10">
        <v>71708860</v>
      </c>
      <c r="G21" s="10">
        <v>71736010</v>
      </c>
      <c r="H21" s="10">
        <v>71828271</v>
      </c>
      <c r="I21" s="10">
        <v>71569644</v>
      </c>
      <c r="J21" s="10">
        <v>69365782</v>
      </c>
    </row>
    <row r="22" spans="2:13" ht="15" customHeight="1" x14ac:dyDescent="0.25">
      <c r="B22" s="68"/>
      <c r="C22" s="70"/>
      <c r="D22" s="13" t="s">
        <v>18</v>
      </c>
      <c r="E22" s="14">
        <f t="shared" ref="E22:H22" si="2">E20-E21</f>
        <v>128113606</v>
      </c>
      <c r="F22" s="14">
        <f t="shared" si="2"/>
        <v>127847598</v>
      </c>
      <c r="G22" s="14">
        <f t="shared" si="2"/>
        <v>125523149</v>
      </c>
      <c r="H22" s="14">
        <f t="shared" si="2"/>
        <v>127032648</v>
      </c>
      <c r="I22" s="14">
        <f t="shared" ref="I22:J22" si="3">I20-I21</f>
        <v>134697669</v>
      </c>
      <c r="J22" s="14">
        <f t="shared" si="3"/>
        <v>135750610</v>
      </c>
    </row>
    <row r="23" spans="2:13" ht="22.5" customHeight="1" x14ac:dyDescent="0.25">
      <c r="B23" s="68"/>
      <c r="C23" s="70" t="s">
        <v>19</v>
      </c>
      <c r="D23" s="15" t="s">
        <v>20</v>
      </c>
      <c r="E23" s="16">
        <v>14.03</v>
      </c>
      <c r="F23" s="16">
        <v>14.3782</v>
      </c>
      <c r="G23" s="16">
        <v>14.690799999999999</v>
      </c>
      <c r="H23" s="16">
        <v>15.034000000000001</v>
      </c>
      <c r="I23" s="16">
        <v>14.167999999999999</v>
      </c>
      <c r="J23" s="16">
        <v>14.0299</v>
      </c>
    </row>
    <row r="24" spans="2:13" ht="37.5" customHeight="1" x14ac:dyDescent="0.25">
      <c r="B24" s="68"/>
      <c r="C24" s="70"/>
      <c r="D24" s="15" t="s">
        <v>21</v>
      </c>
      <c r="E24" s="16">
        <v>2.6259999999999999</v>
      </c>
      <c r="F24" s="16">
        <v>3.0785</v>
      </c>
      <c r="G24" s="16">
        <v>3.5259</v>
      </c>
      <c r="H24" s="16">
        <v>3.91</v>
      </c>
      <c r="I24" s="16">
        <v>3.4927000000000001</v>
      </c>
      <c r="J24" s="16">
        <v>3.0129000000000001</v>
      </c>
      <c r="M24" s="4" t="s">
        <v>33</v>
      </c>
    </row>
    <row r="25" spans="2:13" s="3" customFormat="1" ht="15" customHeight="1" x14ac:dyDescent="0.25">
      <c r="B25" s="68"/>
      <c r="C25" s="70"/>
      <c r="D25" s="13" t="s">
        <v>22</v>
      </c>
      <c r="E25" s="17">
        <f t="shared" ref="E25:H25" si="4">E23-E24</f>
        <v>11.404</v>
      </c>
      <c r="F25" s="17">
        <f t="shared" si="4"/>
        <v>11.2997</v>
      </c>
      <c r="G25" s="17">
        <f t="shared" si="4"/>
        <v>11.164899999999999</v>
      </c>
      <c r="H25" s="17">
        <f t="shared" si="4"/>
        <v>11.124000000000001</v>
      </c>
      <c r="I25" s="17">
        <f t="shared" ref="I25:J25" si="5">I23-I24</f>
        <v>10.6753</v>
      </c>
      <c r="J25" s="17">
        <f t="shared" si="5"/>
        <v>11.016999999999999</v>
      </c>
    </row>
    <row r="26" spans="2:13" ht="15" customHeight="1" x14ac:dyDescent="0.25">
      <c r="B26" s="68"/>
      <c r="C26" s="18" t="s">
        <v>23</v>
      </c>
      <c r="D26" s="13" t="s">
        <v>24</v>
      </c>
      <c r="E26" s="19">
        <f t="shared" ref="E26:H26" si="6">E22*(E25/1000)</f>
        <v>1461007.5628239999</v>
      </c>
      <c r="F26" s="19">
        <f t="shared" si="6"/>
        <v>1444639.5031206</v>
      </c>
      <c r="G26" s="19">
        <f t="shared" si="6"/>
        <v>1401453.4062701</v>
      </c>
      <c r="H26" s="19">
        <f t="shared" si="6"/>
        <v>1413111.1763520001</v>
      </c>
      <c r="I26" s="19">
        <f t="shared" ref="I26:J26" si="7">I22*(I25/1000)</f>
        <v>1437938.0258757002</v>
      </c>
      <c r="J26" s="19">
        <f t="shared" si="7"/>
        <v>1495564.4703699998</v>
      </c>
    </row>
    <row r="27" spans="2:13" ht="15" customHeight="1" x14ac:dyDescent="0.25">
      <c r="B27" s="72" t="s">
        <v>25</v>
      </c>
      <c r="C27" s="69" t="s">
        <v>26</v>
      </c>
      <c r="D27" s="69"/>
      <c r="E27" s="8">
        <v>2019</v>
      </c>
      <c r="F27" s="8">
        <v>2020</v>
      </c>
      <c r="G27" s="8">
        <v>2021</v>
      </c>
      <c r="H27" s="8">
        <v>2022</v>
      </c>
      <c r="I27" s="8">
        <v>2023</v>
      </c>
      <c r="J27" s="8">
        <v>2024</v>
      </c>
    </row>
    <row r="28" spans="2:13" ht="15" customHeight="1" x14ac:dyDescent="0.25">
      <c r="B28" s="72"/>
      <c r="C28" s="73" t="s">
        <v>10</v>
      </c>
      <c r="D28" s="9" t="s">
        <v>11</v>
      </c>
      <c r="E28" s="10">
        <v>7220521</v>
      </c>
      <c r="F28" s="10">
        <v>7294734</v>
      </c>
      <c r="G28" s="10">
        <v>7371491</v>
      </c>
      <c r="H28" s="10">
        <v>7330851</v>
      </c>
      <c r="I28" s="10">
        <v>7916492</v>
      </c>
      <c r="J28" s="10">
        <v>7979827</v>
      </c>
    </row>
    <row r="29" spans="2:13" ht="15" customHeight="1" x14ac:dyDescent="0.25">
      <c r="B29" s="72"/>
      <c r="C29" s="73"/>
      <c r="D29" s="9" t="s">
        <v>12</v>
      </c>
      <c r="E29" s="10">
        <v>162020</v>
      </c>
      <c r="F29" s="10">
        <v>141110</v>
      </c>
      <c r="G29" s="10">
        <v>126300</v>
      </c>
      <c r="H29" s="10">
        <v>153770</v>
      </c>
      <c r="I29" s="10">
        <v>127130</v>
      </c>
      <c r="J29" s="10">
        <v>116490</v>
      </c>
    </row>
    <row r="30" spans="2:13" ht="15" customHeight="1" x14ac:dyDescent="0.25">
      <c r="B30" s="72"/>
      <c r="C30" s="73"/>
      <c r="D30" s="9" t="s">
        <v>13</v>
      </c>
      <c r="E30" s="10">
        <v>261610</v>
      </c>
      <c r="F30" s="10">
        <v>281110</v>
      </c>
      <c r="G30" s="10">
        <v>286645</v>
      </c>
      <c r="H30" s="10">
        <v>288217</v>
      </c>
      <c r="I30" s="10">
        <v>279917</v>
      </c>
      <c r="J30" s="10">
        <v>276336</v>
      </c>
    </row>
    <row r="31" spans="2:13" ht="15" customHeight="1" x14ac:dyDescent="0.25">
      <c r="B31" s="72"/>
      <c r="C31" s="73"/>
      <c r="D31" s="9" t="s">
        <v>14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</row>
    <row r="32" spans="2:13" ht="15" customHeight="1" x14ac:dyDescent="0.25">
      <c r="B32" s="72"/>
      <c r="C32" s="73"/>
      <c r="D32" s="9" t="s">
        <v>15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2:11" ht="15" customHeight="1" x14ac:dyDescent="0.25">
      <c r="B33" s="72"/>
      <c r="C33" s="73"/>
      <c r="D33" s="9" t="s">
        <v>16</v>
      </c>
      <c r="E33" s="20">
        <f t="shared" ref="E33:H33" si="8">SUM(E28:E32)</f>
        <v>7644151</v>
      </c>
      <c r="F33" s="20">
        <f t="shared" si="8"/>
        <v>7716954</v>
      </c>
      <c r="G33" s="20">
        <f t="shared" si="8"/>
        <v>7784436</v>
      </c>
      <c r="H33" s="20">
        <f t="shared" si="8"/>
        <v>7772838</v>
      </c>
      <c r="I33" s="20">
        <f t="shared" ref="I33:J33" si="9">SUM(I28:I32)</f>
        <v>8323539</v>
      </c>
      <c r="J33" s="20">
        <f t="shared" si="9"/>
        <v>8372653</v>
      </c>
    </row>
    <row r="34" spans="2:11" ht="15" customHeight="1" x14ac:dyDescent="0.25">
      <c r="B34" s="72"/>
      <c r="C34" s="73"/>
      <c r="D34" s="21" t="s">
        <v>17</v>
      </c>
      <c r="E34" s="10">
        <v>499738</v>
      </c>
      <c r="F34" s="10">
        <v>496825</v>
      </c>
      <c r="G34" s="10">
        <v>509028</v>
      </c>
      <c r="H34" s="10">
        <v>489192</v>
      </c>
      <c r="I34" s="10">
        <v>477639</v>
      </c>
      <c r="J34" s="10">
        <v>435207</v>
      </c>
    </row>
    <row r="35" spans="2:11" s="3" customFormat="1" ht="15" customHeight="1" x14ac:dyDescent="0.25">
      <c r="B35" s="72"/>
      <c r="C35" s="73"/>
      <c r="D35" s="13" t="s">
        <v>18</v>
      </c>
      <c r="E35" s="14">
        <f t="shared" ref="E35:G35" si="10">E33-E34</f>
        <v>7144413</v>
      </c>
      <c r="F35" s="14">
        <f t="shared" si="10"/>
        <v>7220129</v>
      </c>
      <c r="G35" s="14">
        <f t="shared" si="10"/>
        <v>7275408</v>
      </c>
      <c r="H35" s="14">
        <f>H33-H34</f>
        <v>7283646</v>
      </c>
      <c r="I35" s="14">
        <f>I33-I34</f>
        <v>7845900</v>
      </c>
      <c r="J35" s="14">
        <f>J33-J34</f>
        <v>7937446</v>
      </c>
    </row>
    <row r="36" spans="2:11" ht="23.25" customHeight="1" x14ac:dyDescent="0.25">
      <c r="B36" s="72"/>
      <c r="C36" s="73" t="s">
        <v>19</v>
      </c>
      <c r="D36" s="15" t="s">
        <v>20</v>
      </c>
      <c r="E36" s="16">
        <v>14.03</v>
      </c>
      <c r="F36" s="16">
        <v>14.3782</v>
      </c>
      <c r="G36" s="16">
        <v>14.690799999999999</v>
      </c>
      <c r="H36" s="16">
        <v>15.034000000000001</v>
      </c>
      <c r="I36" s="16">
        <v>14.167999999999999</v>
      </c>
      <c r="J36" s="16">
        <v>14.0299</v>
      </c>
    </row>
    <row r="37" spans="2:11" ht="27.75" customHeight="1" x14ac:dyDescent="0.25">
      <c r="B37" s="72"/>
      <c r="C37" s="73"/>
      <c r="D37" s="15" t="s">
        <v>27</v>
      </c>
      <c r="E37" s="16">
        <v>1.218</v>
      </c>
      <c r="F37" s="16">
        <v>1.5663</v>
      </c>
      <c r="G37" s="16">
        <v>1.8957999999999999</v>
      </c>
      <c r="H37" s="16">
        <v>2.2370000000000001</v>
      </c>
      <c r="I37" s="16">
        <v>2.2400000000000002</v>
      </c>
      <c r="J37" s="16">
        <v>1.6369</v>
      </c>
    </row>
    <row r="38" spans="2:11" s="3" customFormat="1" ht="15" customHeight="1" x14ac:dyDescent="0.25">
      <c r="B38" s="72"/>
      <c r="C38" s="73"/>
      <c r="D38" s="13" t="s">
        <v>22</v>
      </c>
      <c r="E38" s="17">
        <f t="shared" ref="E38:G38" si="11">E36-E37</f>
        <v>12.811999999999999</v>
      </c>
      <c r="F38" s="17">
        <f t="shared" si="11"/>
        <v>12.8119</v>
      </c>
      <c r="G38" s="17">
        <f t="shared" si="11"/>
        <v>12.795</v>
      </c>
      <c r="H38" s="17">
        <f>H36-H37</f>
        <v>12.797000000000001</v>
      </c>
      <c r="I38" s="17">
        <f>I36-I37</f>
        <v>11.927999999999999</v>
      </c>
      <c r="J38" s="17">
        <f>J36-J37</f>
        <v>12.392999999999999</v>
      </c>
    </row>
    <row r="39" spans="2:11" s="3" customFormat="1" ht="15" customHeight="1" x14ac:dyDescent="0.25">
      <c r="B39" s="72"/>
      <c r="C39" s="22" t="s">
        <v>23</v>
      </c>
      <c r="D39" s="13" t="s">
        <v>24</v>
      </c>
      <c r="E39" s="23">
        <f t="shared" ref="E39:I39" si="12">E35*(E38/1000)</f>
        <v>91534.219355999987</v>
      </c>
      <c r="F39" s="23">
        <f t="shared" si="12"/>
        <v>92503.570735100002</v>
      </c>
      <c r="G39" s="23">
        <f t="shared" si="12"/>
        <v>93088.845359999992</v>
      </c>
      <c r="H39" s="23">
        <f t="shared" si="12"/>
        <v>93208.817862000011</v>
      </c>
      <c r="I39" s="23">
        <f t="shared" si="12"/>
        <v>93585.895199999999</v>
      </c>
      <c r="J39" s="23">
        <f t="shared" ref="J39" si="13">J35*(J38/1000)</f>
        <v>98368.768278000003</v>
      </c>
    </row>
    <row r="40" spans="2:11" ht="15" customHeight="1" x14ac:dyDescent="0.25">
      <c r="B40" s="74" t="s">
        <v>28</v>
      </c>
      <c r="C40" s="75"/>
      <c r="D40" s="7" t="s">
        <v>28</v>
      </c>
      <c r="E40" s="8">
        <v>2019</v>
      </c>
      <c r="F40" s="8">
        <v>2020</v>
      </c>
      <c r="G40" s="8">
        <v>2021</v>
      </c>
      <c r="H40" s="8">
        <v>2022</v>
      </c>
      <c r="I40" s="8">
        <v>2023</v>
      </c>
      <c r="J40" s="8">
        <v>2024</v>
      </c>
      <c r="K40" s="4" t="s">
        <v>33</v>
      </c>
    </row>
    <row r="41" spans="2:11" ht="15" customHeight="1" x14ac:dyDescent="0.25">
      <c r="B41" s="74"/>
      <c r="C41" s="75"/>
      <c r="D41" s="13" t="s">
        <v>29</v>
      </c>
      <c r="E41" s="20">
        <f t="shared" ref="E41:H41" si="14">E22+E35</f>
        <v>135258019</v>
      </c>
      <c r="F41" s="20">
        <f t="shared" si="14"/>
        <v>135067727</v>
      </c>
      <c r="G41" s="20">
        <f t="shared" si="14"/>
        <v>132798557</v>
      </c>
      <c r="H41" s="20">
        <f t="shared" si="14"/>
        <v>134316294</v>
      </c>
      <c r="I41" s="20">
        <f t="shared" ref="I41:J41" si="15">I22+I35</f>
        <v>142543569</v>
      </c>
      <c r="J41" s="20">
        <f t="shared" si="15"/>
        <v>143688056</v>
      </c>
    </row>
    <row r="42" spans="2:11" ht="15" customHeight="1" x14ac:dyDescent="0.25">
      <c r="B42" s="74"/>
      <c r="C42" s="75"/>
      <c r="D42" s="13" t="s">
        <v>30</v>
      </c>
      <c r="E42" s="24">
        <f t="shared" ref="E42:H42" si="16">E26+E39</f>
        <v>1552541.7821799999</v>
      </c>
      <c r="F42" s="24">
        <f t="shared" si="16"/>
        <v>1537143.0738557</v>
      </c>
      <c r="G42" s="24">
        <f t="shared" si="16"/>
        <v>1494542.2516301</v>
      </c>
      <c r="H42" s="24">
        <f t="shared" si="16"/>
        <v>1506319.9942140002</v>
      </c>
      <c r="I42" s="48">
        <f>I26+I39</f>
        <v>1531523.9210757001</v>
      </c>
      <c r="J42" s="48">
        <f>J26+J39</f>
        <v>1593933.2386479997</v>
      </c>
    </row>
    <row r="43" spans="2:11" ht="15" customHeight="1" x14ac:dyDescent="0.25">
      <c r="B43" s="74"/>
      <c r="C43" s="75"/>
      <c r="D43" s="9" t="s">
        <v>31</v>
      </c>
      <c r="E43" s="51">
        <v>155690</v>
      </c>
      <c r="F43" s="25">
        <f>F42-E42</f>
        <v>-15398.708324299892</v>
      </c>
      <c r="G43" s="25">
        <f>G42-F42</f>
        <v>-42600.822225600015</v>
      </c>
      <c r="H43" s="25">
        <f>H42-G42</f>
        <v>11777.742583900224</v>
      </c>
      <c r="I43" s="49">
        <f>I42-H42</f>
        <v>25203.926861699903</v>
      </c>
      <c r="J43" s="49">
        <f>J42-I42</f>
        <v>62409.317572299624</v>
      </c>
      <c r="K43" s="46"/>
    </row>
    <row r="44" spans="2:11" ht="15" customHeight="1" thickBot="1" x14ac:dyDescent="0.3">
      <c r="B44" s="76"/>
      <c r="C44" s="77"/>
      <c r="D44" s="26" t="s">
        <v>32</v>
      </c>
      <c r="E44" s="27">
        <v>0.1115</v>
      </c>
      <c r="F44" s="27">
        <f>F43/E42</f>
        <v>-9.9183857729598836E-3</v>
      </c>
      <c r="G44" s="27">
        <f>G43/F42</f>
        <v>-2.7714285644694119E-2</v>
      </c>
      <c r="H44" s="27">
        <f>H43/G42</f>
        <v>7.8805015857224634E-3</v>
      </c>
      <c r="I44" s="50">
        <f>I43/H42</f>
        <v>1.6732119973519536E-2</v>
      </c>
      <c r="J44" s="50">
        <f>J43/I42</f>
        <v>4.0749815731552556E-2</v>
      </c>
      <c r="K44" s="47"/>
    </row>
    <row r="45" spans="2:11" ht="15" customHeight="1" x14ac:dyDescent="0.25"/>
    <row r="46" spans="2:11" ht="15" customHeight="1" x14ac:dyDescent="0.25"/>
    <row r="47" spans="2:11" ht="15" customHeight="1" x14ac:dyDescent="0.25"/>
    <row r="48" spans="2:11" ht="15" customHeight="1" x14ac:dyDescent="0.25"/>
    <row r="49" spans="1:10" s="28" customFormat="1" ht="15" customHeight="1" x14ac:dyDescent="0.25"/>
    <row r="50" spans="1:10" s="28" customFormat="1" ht="15" customHeight="1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</row>
    <row r="51" spans="1:10" s="28" customFormat="1" ht="1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s="28" customFormat="1" ht="15" customHeight="1" x14ac:dyDescent="0.25">
      <c r="A52" s="78"/>
      <c r="B52" s="78"/>
      <c r="C52" s="78"/>
      <c r="D52" s="79"/>
      <c r="E52" s="79"/>
      <c r="F52" s="79"/>
      <c r="G52" s="79"/>
      <c r="H52" s="79"/>
      <c r="I52" s="79"/>
      <c r="J52" s="79"/>
    </row>
    <row r="53" spans="1:10" s="28" customFormat="1" ht="15" customHeight="1" x14ac:dyDescent="0.25">
      <c r="A53" s="78"/>
      <c r="B53" s="78"/>
      <c r="C53" s="78"/>
      <c r="D53" s="79"/>
      <c r="E53" s="79"/>
      <c r="F53" s="79"/>
      <c r="G53" s="79"/>
      <c r="H53" s="79"/>
      <c r="I53" s="79"/>
      <c r="J53" s="79"/>
    </row>
    <row r="54" spans="1:10" s="28" customFormat="1" ht="15" customHeight="1" x14ac:dyDescent="0.25">
      <c r="A54" s="78"/>
      <c r="B54" s="78"/>
      <c r="C54" s="78"/>
      <c r="D54" s="79"/>
      <c r="E54" s="79"/>
      <c r="F54" s="79"/>
      <c r="G54" s="79"/>
      <c r="H54" s="79"/>
      <c r="I54" s="79"/>
      <c r="J54" s="79"/>
    </row>
    <row r="55" spans="1:10" s="28" customFormat="1" ht="15" customHeight="1" x14ac:dyDescent="0.25">
      <c r="D55" s="30"/>
      <c r="E55" s="30"/>
      <c r="F55" s="30"/>
      <c r="G55" s="30"/>
      <c r="H55" s="30"/>
      <c r="I55" s="30"/>
      <c r="J55" s="30"/>
    </row>
    <row r="56" spans="1:10" s="28" customFormat="1" ht="15" customHeight="1" x14ac:dyDescent="0.25">
      <c r="B56" s="80"/>
      <c r="C56" s="80"/>
      <c r="D56" s="80"/>
      <c r="E56" s="80"/>
      <c r="F56" s="80"/>
      <c r="G56" s="80"/>
      <c r="H56" s="80"/>
      <c r="I56" s="80"/>
      <c r="J56" s="80"/>
    </row>
    <row r="57" spans="1:10" s="28" customFormat="1" ht="15" customHeight="1" x14ac:dyDescent="0.25">
      <c r="B57" s="71"/>
      <c r="C57" s="71"/>
      <c r="D57" s="71"/>
      <c r="E57" s="71"/>
      <c r="F57" s="71"/>
      <c r="G57" s="71"/>
      <c r="H57" s="71"/>
      <c r="I57" s="71"/>
      <c r="J57" s="71"/>
    </row>
    <row r="58" spans="1:10" s="28" customFormat="1" ht="15" customHeight="1" x14ac:dyDescent="0.25">
      <c r="B58" s="71"/>
      <c r="C58" s="71"/>
      <c r="D58" s="71"/>
      <c r="E58" s="71"/>
      <c r="F58" s="71"/>
      <c r="G58" s="71"/>
      <c r="H58" s="71"/>
      <c r="I58" s="71"/>
      <c r="J58" s="71"/>
    </row>
    <row r="59" spans="1:10" s="28" customFormat="1" ht="15" customHeight="1" x14ac:dyDescent="0.25">
      <c r="B59" s="71"/>
      <c r="C59" s="71"/>
      <c r="D59" s="71"/>
      <c r="E59" s="71"/>
      <c r="F59" s="71"/>
      <c r="G59" s="71"/>
      <c r="H59" s="71"/>
      <c r="I59" s="71"/>
      <c r="J59" s="71"/>
    </row>
    <row r="60" spans="1:10" s="28" customFormat="1" ht="15" customHeight="1" x14ac:dyDescent="0.25">
      <c r="B60" s="80"/>
      <c r="C60" s="80"/>
      <c r="D60" s="80"/>
      <c r="E60" s="80"/>
      <c r="F60" s="80"/>
      <c r="G60" s="80"/>
      <c r="H60" s="80"/>
      <c r="I60" s="80"/>
      <c r="J60" s="80"/>
    </row>
    <row r="61" spans="1:10" s="28" customFormat="1" ht="15" customHeight="1" x14ac:dyDescent="0.25">
      <c r="B61" s="80"/>
      <c r="C61" s="80"/>
      <c r="D61" s="80"/>
      <c r="E61" s="80"/>
      <c r="F61" s="80"/>
      <c r="G61" s="80"/>
      <c r="H61" s="80"/>
      <c r="I61" s="80"/>
      <c r="J61" s="80"/>
    </row>
    <row r="62" spans="1:10" s="28" customFormat="1" ht="15" customHeight="1" x14ac:dyDescent="0.25">
      <c r="B62" s="81"/>
      <c r="C62" s="82"/>
      <c r="D62" s="82"/>
      <c r="E62" s="32"/>
      <c r="F62" s="32"/>
      <c r="G62" s="32"/>
      <c r="H62" s="32"/>
      <c r="I62" s="32"/>
      <c r="J62" s="32"/>
    </row>
    <row r="63" spans="1:10" s="28" customFormat="1" ht="15" customHeight="1" x14ac:dyDescent="0.25">
      <c r="B63" s="81"/>
      <c r="C63" s="81"/>
      <c r="D63" s="33"/>
      <c r="E63" s="34"/>
      <c r="F63" s="34"/>
      <c r="G63" s="34"/>
      <c r="H63" s="34"/>
      <c r="I63" s="34"/>
      <c r="J63" s="34"/>
    </row>
    <row r="64" spans="1:10" s="28" customFormat="1" ht="15" customHeight="1" x14ac:dyDescent="0.25">
      <c r="B64" s="81"/>
      <c r="C64" s="81"/>
      <c r="D64" s="33"/>
      <c r="E64" s="34"/>
      <c r="F64" s="34"/>
      <c r="G64" s="34"/>
      <c r="H64" s="34"/>
      <c r="I64" s="34"/>
      <c r="J64" s="34"/>
    </row>
    <row r="65" spans="2:10" s="28" customFormat="1" ht="15" customHeight="1" x14ac:dyDescent="0.25">
      <c r="B65" s="81"/>
      <c r="C65" s="81"/>
      <c r="D65" s="33"/>
      <c r="E65" s="34"/>
      <c r="F65" s="34"/>
      <c r="G65" s="34"/>
      <c r="H65" s="34"/>
      <c r="I65" s="34"/>
      <c r="J65" s="34"/>
    </row>
    <row r="66" spans="2:10" s="28" customFormat="1" ht="15" customHeight="1" x14ac:dyDescent="0.25">
      <c r="B66" s="81"/>
      <c r="C66" s="81"/>
      <c r="D66" s="33"/>
      <c r="E66" s="34"/>
      <c r="F66" s="34"/>
      <c r="G66" s="34"/>
      <c r="H66" s="34"/>
      <c r="I66" s="34"/>
      <c r="J66" s="34"/>
    </row>
    <row r="67" spans="2:10" s="28" customFormat="1" ht="15" customHeight="1" x14ac:dyDescent="0.25">
      <c r="B67" s="81"/>
      <c r="C67" s="81"/>
      <c r="D67" s="33"/>
      <c r="E67" s="34"/>
      <c r="F67" s="34"/>
      <c r="G67" s="34"/>
      <c r="H67" s="34"/>
      <c r="I67" s="34"/>
      <c r="J67" s="34"/>
    </row>
    <row r="68" spans="2:10" s="28" customFormat="1" ht="15" customHeight="1" x14ac:dyDescent="0.25">
      <c r="B68" s="81"/>
      <c r="C68" s="81"/>
      <c r="D68" s="33"/>
      <c r="E68" s="35"/>
      <c r="F68" s="35"/>
      <c r="G68" s="35"/>
      <c r="H68" s="35"/>
      <c r="I68" s="35"/>
      <c r="J68" s="35"/>
    </row>
    <row r="69" spans="2:10" s="28" customFormat="1" ht="15" customHeight="1" x14ac:dyDescent="0.25">
      <c r="B69" s="81"/>
      <c r="C69" s="81"/>
      <c r="D69" s="33"/>
      <c r="E69" s="34"/>
      <c r="F69" s="34"/>
      <c r="G69" s="34"/>
      <c r="H69" s="34"/>
      <c r="I69" s="34"/>
      <c r="J69" s="34"/>
    </row>
    <row r="70" spans="2:10" s="28" customFormat="1" ht="15" customHeight="1" x14ac:dyDescent="0.25">
      <c r="B70" s="81"/>
      <c r="C70" s="81"/>
      <c r="D70" s="36"/>
      <c r="E70" s="35"/>
      <c r="F70" s="35"/>
      <c r="G70" s="35"/>
      <c r="H70" s="35"/>
      <c r="I70" s="35"/>
      <c r="J70" s="35"/>
    </row>
    <row r="71" spans="2:10" s="28" customFormat="1" ht="24" customHeight="1" x14ac:dyDescent="0.25">
      <c r="B71" s="81"/>
      <c r="C71" s="81"/>
      <c r="D71" s="37"/>
      <c r="E71" s="38"/>
      <c r="F71" s="38"/>
      <c r="G71" s="38"/>
      <c r="H71" s="38"/>
      <c r="I71" s="38"/>
      <c r="J71" s="38"/>
    </row>
    <row r="72" spans="2:10" s="28" customFormat="1" ht="27" customHeight="1" x14ac:dyDescent="0.25">
      <c r="B72" s="81"/>
      <c r="C72" s="81"/>
      <c r="D72" s="37"/>
      <c r="E72" s="38"/>
      <c r="F72" s="38"/>
      <c r="G72" s="38"/>
      <c r="H72" s="38"/>
      <c r="I72" s="38"/>
      <c r="J72" s="38"/>
    </row>
    <row r="73" spans="2:10" s="28" customFormat="1" ht="15" customHeight="1" x14ac:dyDescent="0.25">
      <c r="B73" s="81"/>
      <c r="C73" s="81"/>
      <c r="D73" s="36"/>
      <c r="E73" s="39"/>
      <c r="F73" s="39"/>
      <c r="G73" s="39"/>
      <c r="H73" s="39"/>
      <c r="I73" s="39"/>
      <c r="J73" s="39"/>
    </row>
    <row r="74" spans="2:10" s="28" customFormat="1" ht="15" customHeight="1" x14ac:dyDescent="0.25">
      <c r="B74" s="81"/>
      <c r="C74" s="83"/>
      <c r="D74" s="36"/>
      <c r="E74" s="40"/>
      <c r="F74" s="40"/>
      <c r="G74" s="40"/>
      <c r="H74" s="40"/>
      <c r="I74" s="40"/>
      <c r="J74" s="40"/>
    </row>
    <row r="75" spans="2:10" s="28" customFormat="1" ht="15" customHeight="1" x14ac:dyDescent="0.25">
      <c r="B75" s="81"/>
      <c r="C75" s="83"/>
      <c r="D75" s="33"/>
      <c r="E75" s="41"/>
      <c r="F75" s="42"/>
      <c r="G75" s="42"/>
      <c r="H75" s="42"/>
      <c r="I75" s="42"/>
      <c r="J75" s="42"/>
    </row>
    <row r="76" spans="2:10" s="28" customFormat="1" ht="15" customHeight="1" x14ac:dyDescent="0.25">
      <c r="B76" s="81"/>
      <c r="C76" s="83"/>
      <c r="D76" s="33"/>
      <c r="E76" s="43"/>
      <c r="F76" s="44"/>
      <c r="G76" s="44"/>
      <c r="H76" s="44"/>
      <c r="I76" s="44"/>
      <c r="J76" s="44"/>
    </row>
    <row r="77" spans="2:10" s="28" customFormat="1" ht="15" customHeight="1" x14ac:dyDescent="0.25"/>
    <row r="78" spans="2:10" s="28" customFormat="1" ht="15" customHeight="1" x14ac:dyDescent="0.25"/>
    <row r="79" spans="2:10" s="28" customFormat="1" ht="15" customHeight="1" x14ac:dyDescent="0.25"/>
    <row r="80" spans="2:10" s="28" customFormat="1" ht="15" customHeight="1" x14ac:dyDescent="0.25"/>
    <row r="81" spans="1:10" s="28" customFormat="1" ht="15" customHeight="1" x14ac:dyDescent="0.25"/>
    <row r="82" spans="1:10" s="28" customFormat="1" ht="15" customHeight="1" x14ac:dyDescent="0.25">
      <c r="A82" s="82"/>
      <c r="B82" s="82"/>
      <c r="C82" s="82"/>
      <c r="D82" s="79"/>
      <c r="E82" s="79"/>
      <c r="F82" s="79"/>
      <c r="G82" s="79"/>
      <c r="H82" s="79"/>
      <c r="I82" s="79"/>
      <c r="J82" s="79"/>
    </row>
    <row r="83" spans="1:10" s="28" customFormat="1" ht="15" customHeight="1" x14ac:dyDescent="0.25">
      <c r="A83" s="82"/>
      <c r="B83" s="82"/>
      <c r="C83" s="82"/>
      <c r="D83" s="79"/>
      <c r="E83" s="79"/>
      <c r="F83" s="79"/>
      <c r="G83" s="79"/>
      <c r="H83" s="79"/>
      <c r="I83" s="79"/>
      <c r="J83" s="79"/>
    </row>
    <row r="84" spans="1:10" s="28" customFormat="1" ht="15" customHeight="1" x14ac:dyDescent="0.25">
      <c r="A84" s="82"/>
      <c r="B84" s="82"/>
      <c r="C84" s="82"/>
      <c r="D84" s="79"/>
      <c r="E84" s="79"/>
      <c r="F84" s="79"/>
      <c r="G84" s="79"/>
      <c r="H84" s="79"/>
      <c r="I84" s="79"/>
      <c r="J84" s="79"/>
    </row>
    <row r="85" spans="1:10" s="28" customFormat="1" ht="15" customHeight="1" x14ac:dyDescent="0.25">
      <c r="D85" s="45"/>
      <c r="E85" s="45"/>
      <c r="F85" s="45"/>
      <c r="G85" s="45"/>
      <c r="H85" s="45"/>
      <c r="I85" s="45"/>
      <c r="J85" s="45"/>
    </row>
    <row r="86" spans="1:10" s="28" customFormat="1" ht="15" customHeight="1" x14ac:dyDescent="0.25">
      <c r="B86" s="80"/>
      <c r="C86" s="80"/>
      <c r="D86" s="80"/>
      <c r="E86" s="80"/>
      <c r="F86" s="80"/>
      <c r="G86" s="80"/>
      <c r="H86" s="80"/>
      <c r="I86" s="80"/>
      <c r="J86" s="80"/>
    </row>
    <row r="87" spans="1:10" s="28" customFormat="1" ht="15" customHeight="1" x14ac:dyDescent="0.25">
      <c r="B87" s="71"/>
      <c r="C87" s="71"/>
      <c r="D87" s="71"/>
      <c r="E87" s="71"/>
      <c r="F87" s="71"/>
      <c r="G87" s="71"/>
      <c r="H87" s="71"/>
      <c r="I87" s="71"/>
      <c r="J87" s="71"/>
    </row>
    <row r="88" spans="1:10" s="28" customFormat="1" ht="15" customHeight="1" x14ac:dyDescent="0.25">
      <c r="B88" s="71"/>
      <c r="C88" s="71"/>
      <c r="D88" s="71"/>
      <c r="E88" s="71"/>
      <c r="F88" s="71"/>
      <c r="G88" s="71"/>
      <c r="H88" s="71"/>
      <c r="I88" s="71"/>
      <c r="J88" s="71"/>
    </row>
    <row r="89" spans="1:10" s="28" customFormat="1" ht="15" customHeight="1" x14ac:dyDescent="0.25">
      <c r="B89" s="71"/>
      <c r="C89" s="71"/>
      <c r="D89" s="71"/>
      <c r="E89" s="71"/>
      <c r="F89" s="71"/>
      <c r="G89" s="71"/>
      <c r="H89" s="71"/>
      <c r="I89" s="71"/>
      <c r="J89" s="71"/>
    </row>
    <row r="90" spans="1:10" s="28" customFormat="1" ht="15" customHeight="1" x14ac:dyDescent="0.25">
      <c r="B90" s="80"/>
      <c r="C90" s="80"/>
      <c r="D90" s="80"/>
      <c r="E90" s="80"/>
      <c r="F90" s="80"/>
      <c r="G90" s="80"/>
      <c r="H90" s="80"/>
      <c r="I90" s="80"/>
      <c r="J90" s="80"/>
    </row>
    <row r="91" spans="1:10" s="28" customFormat="1" ht="15" customHeight="1" x14ac:dyDescent="0.25">
      <c r="B91" s="80"/>
      <c r="C91" s="80"/>
      <c r="D91" s="80"/>
      <c r="E91" s="80"/>
      <c r="F91" s="80"/>
      <c r="G91" s="80"/>
      <c r="H91" s="80"/>
      <c r="I91" s="80"/>
      <c r="J91" s="80"/>
    </row>
    <row r="92" spans="1:10" s="28" customFormat="1" ht="15" customHeight="1" x14ac:dyDescent="0.25">
      <c r="B92" s="82"/>
      <c r="C92" s="82"/>
      <c r="D92" s="82"/>
      <c r="E92" s="32"/>
      <c r="F92" s="32"/>
      <c r="G92" s="32"/>
      <c r="H92" s="32"/>
      <c r="I92" s="32"/>
      <c r="J92" s="32"/>
    </row>
    <row r="93" spans="1:10" s="28" customFormat="1" ht="15" customHeight="1" x14ac:dyDescent="0.25">
      <c r="B93" s="81"/>
      <c r="C93" s="84"/>
      <c r="D93" s="84"/>
      <c r="E93" s="34"/>
      <c r="F93" s="34"/>
      <c r="G93" s="34"/>
      <c r="H93" s="34"/>
      <c r="I93" s="34"/>
      <c r="J93" s="34"/>
    </row>
    <row r="94" spans="1:10" s="28" customFormat="1" ht="15" customHeight="1" x14ac:dyDescent="0.25">
      <c r="B94" s="81"/>
      <c r="C94" s="84"/>
      <c r="D94" s="84"/>
      <c r="E94" s="34"/>
      <c r="F94" s="34"/>
      <c r="G94" s="34"/>
      <c r="H94" s="34"/>
      <c r="I94" s="34"/>
      <c r="J94" s="34"/>
    </row>
    <row r="95" spans="1:10" s="28" customFormat="1" ht="15" customHeight="1" x14ac:dyDescent="0.25">
      <c r="B95" s="81"/>
      <c r="C95" s="84"/>
      <c r="D95" s="84"/>
      <c r="E95" s="34"/>
      <c r="F95" s="34"/>
      <c r="G95" s="34"/>
      <c r="H95" s="34"/>
      <c r="I95" s="34"/>
      <c r="J95" s="34"/>
    </row>
    <row r="96" spans="1:10" s="28" customFormat="1" ht="15" customHeight="1" x14ac:dyDescent="0.25">
      <c r="B96" s="81"/>
      <c r="C96" s="84"/>
      <c r="D96" s="84"/>
      <c r="E96" s="34"/>
      <c r="F96" s="34"/>
      <c r="G96" s="34"/>
      <c r="H96" s="34"/>
      <c r="I96" s="34"/>
      <c r="J96" s="34"/>
    </row>
    <row r="97" spans="2:10" s="28" customFormat="1" ht="15" customHeight="1" x14ac:dyDescent="0.25">
      <c r="B97" s="81"/>
      <c r="C97" s="84"/>
      <c r="D97" s="84"/>
      <c r="E97" s="34"/>
      <c r="F97" s="34"/>
      <c r="G97" s="34"/>
      <c r="H97" s="34"/>
      <c r="I97" s="34"/>
      <c r="J97" s="34"/>
    </row>
    <row r="98" spans="2:10" s="28" customFormat="1" ht="15" customHeight="1" x14ac:dyDescent="0.25">
      <c r="B98" s="81"/>
      <c r="C98" s="84"/>
      <c r="D98" s="84"/>
      <c r="E98" s="35"/>
      <c r="F98" s="35"/>
      <c r="G98" s="35"/>
      <c r="H98" s="35"/>
      <c r="I98" s="35"/>
      <c r="J98" s="35"/>
    </row>
    <row r="99" spans="2:10" s="28" customFormat="1" ht="15" customHeight="1" x14ac:dyDescent="0.25">
      <c r="B99" s="81"/>
      <c r="C99" s="84"/>
      <c r="D99" s="84"/>
      <c r="E99" s="34"/>
      <c r="F99" s="34"/>
      <c r="G99" s="34"/>
      <c r="H99" s="34"/>
      <c r="I99" s="34"/>
      <c r="J99" s="34"/>
    </row>
    <row r="100" spans="2:10" s="28" customFormat="1" ht="15" customHeight="1" x14ac:dyDescent="0.25">
      <c r="B100" s="81"/>
      <c r="C100" s="85"/>
      <c r="D100" s="85"/>
      <c r="E100" s="35"/>
      <c r="F100" s="35"/>
      <c r="G100" s="35"/>
      <c r="H100" s="35"/>
      <c r="I100" s="35"/>
      <c r="J100" s="35"/>
    </row>
    <row r="101" spans="2:10" s="28" customFormat="1" ht="41.25" customHeight="1" x14ac:dyDescent="0.25">
      <c r="B101" s="31"/>
      <c r="C101" s="86"/>
      <c r="D101" s="86"/>
      <c r="E101" s="38"/>
      <c r="F101" s="38"/>
      <c r="G101" s="38"/>
      <c r="H101" s="38"/>
      <c r="I101" s="38"/>
      <c r="J101" s="38"/>
    </row>
    <row r="102" spans="2:10" s="28" customFormat="1" ht="15" customHeight="1" x14ac:dyDescent="0.25">
      <c r="B102" s="83"/>
      <c r="C102" s="85"/>
      <c r="D102" s="85"/>
      <c r="E102" s="40"/>
      <c r="F102" s="40"/>
      <c r="G102" s="40"/>
      <c r="H102" s="40"/>
      <c r="I102" s="40"/>
      <c r="J102" s="40"/>
    </row>
    <row r="103" spans="2:10" s="28" customFormat="1" ht="15" customHeight="1" x14ac:dyDescent="0.25">
      <c r="B103" s="83"/>
      <c r="C103" s="84"/>
      <c r="D103" s="84"/>
      <c r="E103" s="41"/>
      <c r="F103" s="42"/>
      <c r="G103" s="42"/>
      <c r="H103" s="42"/>
      <c r="I103" s="42"/>
      <c r="J103" s="42"/>
    </row>
    <row r="104" spans="2:10" s="28" customFormat="1" ht="15" customHeight="1" x14ac:dyDescent="0.25">
      <c r="B104" s="83"/>
      <c r="C104" s="84"/>
      <c r="D104" s="84"/>
      <c r="E104" s="43"/>
      <c r="F104" s="44"/>
      <c r="G104" s="44"/>
      <c r="H104" s="44"/>
      <c r="I104" s="44"/>
      <c r="J104" s="44"/>
    </row>
    <row r="105" spans="2:10" s="28" customFormat="1" x14ac:dyDescent="0.25"/>
    <row r="106" spans="2:10" s="28" customFormat="1" x14ac:dyDescent="0.25"/>
    <row r="107" spans="2:10" s="28" customFormat="1" x14ac:dyDescent="0.25"/>
    <row r="108" spans="2:10" s="28" customFormat="1" x14ac:dyDescent="0.25"/>
    <row r="109" spans="2:10" s="28" customFormat="1" x14ac:dyDescent="0.25"/>
    <row r="110" spans="2:10" s="28" customFormat="1" x14ac:dyDescent="0.25"/>
    <row r="111" spans="2:10" s="28" customFormat="1" x14ac:dyDescent="0.25"/>
    <row r="112" spans="2:10" s="28" customFormat="1" x14ac:dyDescent="0.25"/>
    <row r="113" s="28" customFormat="1" x14ac:dyDescent="0.25"/>
    <row r="114" s="28" customFormat="1" x14ac:dyDescent="0.25"/>
    <row r="115" s="28" customFormat="1" x14ac:dyDescent="0.25"/>
    <row r="116" s="28" customFormat="1" x14ac:dyDescent="0.25"/>
    <row r="117" s="28" customFormat="1" x14ac:dyDescent="0.25"/>
    <row r="118" s="28" customFormat="1" x14ac:dyDescent="0.25"/>
    <row r="119" s="28" customFormat="1" x14ac:dyDescent="0.25"/>
    <row r="120" s="28" customFormat="1" x14ac:dyDescent="0.25"/>
    <row r="121" s="28" customFormat="1" x14ac:dyDescent="0.25"/>
    <row r="122" s="28" customFormat="1" x14ac:dyDescent="0.25"/>
    <row r="123" s="28" customFormat="1" x14ac:dyDescent="0.25"/>
    <row r="124" s="28" customFormat="1" x14ac:dyDescent="0.25"/>
    <row r="125" s="28" customFormat="1" x14ac:dyDescent="0.25"/>
    <row r="126" s="28" customFormat="1" x14ac:dyDescent="0.25"/>
    <row r="127" s="28" customFormat="1" x14ac:dyDescent="0.25"/>
    <row r="128" s="28" customFormat="1" x14ac:dyDescent="0.25"/>
    <row r="129" s="28" customFormat="1" x14ac:dyDescent="0.25"/>
    <row r="130" s="28" customFormat="1" x14ac:dyDescent="0.25"/>
    <row r="131" s="28" customFormat="1" x14ac:dyDescent="0.25"/>
    <row r="132" s="28" customFormat="1" x14ac:dyDescent="0.25"/>
    <row r="133" s="28" customFormat="1" x14ac:dyDescent="0.25"/>
    <row r="134" s="28" customFormat="1" x14ac:dyDescent="0.25"/>
    <row r="135" s="28" customFormat="1" x14ac:dyDescent="0.25"/>
    <row r="136" s="28" customFormat="1" x14ac:dyDescent="0.25"/>
    <row r="137" s="28" customFormat="1" x14ac:dyDescent="0.25"/>
    <row r="138" s="28" customFormat="1" x14ac:dyDescent="0.25"/>
    <row r="139" s="28" customFormat="1" x14ac:dyDescent="0.25"/>
    <row r="140" s="28" customFormat="1" x14ac:dyDescent="0.25"/>
    <row r="141" s="28" customFormat="1" x14ac:dyDescent="0.25"/>
    <row r="142" s="28" customFormat="1" x14ac:dyDescent="0.25"/>
    <row r="143" s="28" customFormat="1" x14ac:dyDescent="0.25"/>
    <row r="144" s="28" customFormat="1" x14ac:dyDescent="0.25"/>
    <row r="145" s="28" customFormat="1" x14ac:dyDescent="0.25"/>
    <row r="146" s="28" customFormat="1" x14ac:dyDescent="0.25"/>
    <row r="147" s="28" customFormat="1" x14ac:dyDescent="0.25"/>
    <row r="148" s="28" customFormat="1" x14ac:dyDescent="0.25"/>
    <row r="149" s="28" customFormat="1" x14ac:dyDescent="0.25"/>
    <row r="150" s="28" customFormat="1" x14ac:dyDescent="0.25"/>
    <row r="151" s="28" customFormat="1" x14ac:dyDescent="0.25"/>
    <row r="152" s="28" customFormat="1" x14ac:dyDescent="0.25"/>
    <row r="153" s="28" customFormat="1" x14ac:dyDescent="0.25"/>
    <row r="154" s="28" customFormat="1" x14ac:dyDescent="0.25"/>
    <row r="155" s="28" customFormat="1" x14ac:dyDescent="0.25"/>
    <row r="156" s="28" customFormat="1" x14ac:dyDescent="0.25"/>
    <row r="157" s="28" customFormat="1" x14ac:dyDescent="0.25"/>
    <row r="158" s="28" customFormat="1" x14ac:dyDescent="0.25"/>
    <row r="159" s="28" customFormat="1" x14ac:dyDescent="0.25"/>
    <row r="160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="28" customFormat="1" x14ac:dyDescent="0.25"/>
    <row r="242" s="28" customFormat="1" x14ac:dyDescent="0.25"/>
    <row r="243" s="28" customFormat="1" x14ac:dyDescent="0.25"/>
    <row r="244" s="28" customFormat="1" x14ac:dyDescent="0.25"/>
    <row r="245" s="28" customFormat="1" x14ac:dyDescent="0.25"/>
    <row r="246" s="28" customFormat="1" x14ac:dyDescent="0.25"/>
    <row r="247" s="28" customFormat="1" x14ac:dyDescent="0.25"/>
    <row r="248" s="28" customFormat="1" x14ac:dyDescent="0.25"/>
    <row r="249" s="28" customFormat="1" x14ac:dyDescent="0.25"/>
    <row r="250" s="28" customFormat="1" x14ac:dyDescent="0.25"/>
    <row r="251" s="28" customFormat="1" x14ac:dyDescent="0.25"/>
    <row r="252" s="28" customFormat="1" x14ac:dyDescent="0.25"/>
    <row r="253" s="28" customFormat="1" x14ac:dyDescent="0.25"/>
    <row r="254" s="28" customFormat="1" x14ac:dyDescent="0.25"/>
    <row r="255" s="28" customFormat="1" x14ac:dyDescent="0.25"/>
    <row r="256" s="28" customFormat="1" x14ac:dyDescent="0.25"/>
    <row r="257" s="28" customFormat="1" x14ac:dyDescent="0.25"/>
    <row r="258" s="28" customFormat="1" x14ac:dyDescent="0.25"/>
    <row r="259" s="28" customFormat="1" x14ac:dyDescent="0.25"/>
    <row r="260" s="28" customFormat="1" x14ac:dyDescent="0.25"/>
    <row r="261" s="28" customFormat="1" x14ac:dyDescent="0.25"/>
    <row r="262" s="28" customFormat="1" x14ac:dyDescent="0.25"/>
    <row r="263" s="28" customFormat="1" x14ac:dyDescent="0.25"/>
    <row r="264" s="28" customFormat="1" x14ac:dyDescent="0.25"/>
    <row r="265" s="28" customFormat="1" x14ac:dyDescent="0.25"/>
    <row r="266" s="28" customFormat="1" x14ac:dyDescent="0.25"/>
    <row r="267" s="28" customFormat="1" x14ac:dyDescent="0.25"/>
    <row r="268" s="28" customFormat="1" x14ac:dyDescent="0.25"/>
    <row r="269" s="28" customFormat="1" x14ac:dyDescent="0.25"/>
    <row r="270" s="28" customFormat="1" x14ac:dyDescent="0.25"/>
    <row r="271" s="28" customFormat="1" x14ac:dyDescent="0.25"/>
    <row r="272" s="28" customFormat="1" x14ac:dyDescent="0.25"/>
    <row r="273" s="28" customFormat="1" x14ac:dyDescent="0.25"/>
    <row r="274" s="28" customFormat="1" x14ac:dyDescent="0.25"/>
    <row r="275" s="28" customFormat="1" x14ac:dyDescent="0.25"/>
    <row r="276" s="28" customFormat="1" x14ac:dyDescent="0.25"/>
    <row r="277" s="28" customFormat="1" x14ac:dyDescent="0.25"/>
    <row r="278" s="28" customFormat="1" x14ac:dyDescent="0.25"/>
    <row r="279" s="28" customFormat="1" x14ac:dyDescent="0.25"/>
    <row r="280" s="28" customFormat="1" x14ac:dyDescent="0.25"/>
    <row r="281" s="28" customFormat="1" x14ac:dyDescent="0.25"/>
    <row r="282" s="28" customFormat="1" x14ac:dyDescent="0.25"/>
    <row r="283" s="28" customFormat="1" x14ac:dyDescent="0.25"/>
    <row r="284" s="28" customFormat="1" x14ac:dyDescent="0.25"/>
    <row r="285" s="28" customFormat="1" x14ac:dyDescent="0.25"/>
    <row r="286" s="28" customFormat="1" x14ac:dyDescent="0.25"/>
    <row r="287" s="28" customFormat="1" x14ac:dyDescent="0.25"/>
    <row r="288" s="28" customFormat="1" x14ac:dyDescent="0.25"/>
    <row r="289" s="28" customFormat="1" x14ac:dyDescent="0.25"/>
    <row r="290" s="28" customFormat="1" x14ac:dyDescent="0.25"/>
    <row r="291" s="28" customFormat="1" x14ac:dyDescent="0.25"/>
    <row r="292" s="28" customFormat="1" x14ac:dyDescent="0.25"/>
    <row r="293" s="28" customFormat="1" x14ac:dyDescent="0.25"/>
    <row r="294" s="28" customFormat="1" x14ac:dyDescent="0.25"/>
    <row r="295" s="28" customFormat="1" x14ac:dyDescent="0.25"/>
    <row r="296" s="28" customFormat="1" x14ac:dyDescent="0.25"/>
    <row r="297" s="28" customFormat="1" x14ac:dyDescent="0.25"/>
    <row r="298" s="28" customFormat="1" x14ac:dyDescent="0.25"/>
    <row r="299" s="28" customFormat="1" x14ac:dyDescent="0.25"/>
  </sheetData>
  <mergeCells count="57">
    <mergeCell ref="C101:D101"/>
    <mergeCell ref="B102:B104"/>
    <mergeCell ref="C102:D102"/>
    <mergeCell ref="C103:D103"/>
    <mergeCell ref="C104:D104"/>
    <mergeCell ref="B88:J88"/>
    <mergeCell ref="B89:J89"/>
    <mergeCell ref="B90:J91"/>
    <mergeCell ref="B92:D92"/>
    <mergeCell ref="B93:B100"/>
    <mergeCell ref="C93:D93"/>
    <mergeCell ref="C94:D94"/>
    <mergeCell ref="C95:D95"/>
    <mergeCell ref="C96:D96"/>
    <mergeCell ref="C97:D97"/>
    <mergeCell ref="C98:D98"/>
    <mergeCell ref="C99:D99"/>
    <mergeCell ref="C100:D100"/>
    <mergeCell ref="B87:J87"/>
    <mergeCell ref="B58:J58"/>
    <mergeCell ref="B59:J59"/>
    <mergeCell ref="B60:J61"/>
    <mergeCell ref="B62:B76"/>
    <mergeCell ref="C62:D62"/>
    <mergeCell ref="C63:C70"/>
    <mergeCell ref="C71:C73"/>
    <mergeCell ref="C74:C76"/>
    <mergeCell ref="A82:C84"/>
    <mergeCell ref="D82:J82"/>
    <mergeCell ref="D83:J83"/>
    <mergeCell ref="D84:J84"/>
    <mergeCell ref="B86:J86"/>
    <mergeCell ref="B57:J57"/>
    <mergeCell ref="B27:B39"/>
    <mergeCell ref="C27:D27"/>
    <mergeCell ref="C28:C35"/>
    <mergeCell ref="C36:C38"/>
    <mergeCell ref="B40:C44"/>
    <mergeCell ref="A50:J50"/>
    <mergeCell ref="A52:C54"/>
    <mergeCell ref="D52:J52"/>
    <mergeCell ref="D53:J53"/>
    <mergeCell ref="D54:J54"/>
    <mergeCell ref="B56:J56"/>
    <mergeCell ref="B10:J10"/>
    <mergeCell ref="B11:J11"/>
    <mergeCell ref="B12:J13"/>
    <mergeCell ref="B14:B26"/>
    <mergeCell ref="C14:D14"/>
    <mergeCell ref="C15:C22"/>
    <mergeCell ref="C23:C25"/>
    <mergeCell ref="B9:J9"/>
    <mergeCell ref="A3:J3"/>
    <mergeCell ref="A4:J4"/>
    <mergeCell ref="A5:J5"/>
    <mergeCell ref="B7:J7"/>
    <mergeCell ref="B8:J8"/>
  </mergeCells>
  <conditionalFormatting sqref="E43:E44">
    <cfRule type="cellIs" dxfId="2" priority="1" stopIfTrue="1" operator="notEqual">
      <formula>0</formula>
    </cfRule>
  </conditionalFormatting>
  <conditionalFormatting sqref="E20:J20 E22:J22 E25:J26 E33:J33 E35:J35 E38:J39 E41:J44 E68:J68 E70:J70 E73:J74 F75:J76">
    <cfRule type="cellIs" dxfId="1" priority="3" stopIfTrue="1" operator="notEqual">
      <formula>0</formula>
    </cfRule>
  </conditionalFormatting>
  <conditionalFormatting sqref="E98:J98 E100:J100 E102:J102 F103:J104">
    <cfRule type="cellIs" dxfId="0" priority="2" stopIfTrue="1" operator="notEqual">
      <formula>0</formula>
    </cfRule>
  </conditionalFormatting>
  <pageMargins left="0.45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Randy Johnson</cp:lastModifiedBy>
  <cp:lastPrinted>2024-07-22T19:55:07Z</cp:lastPrinted>
  <dcterms:created xsi:type="dcterms:W3CDTF">2022-08-02T16:57:58Z</dcterms:created>
  <dcterms:modified xsi:type="dcterms:W3CDTF">2024-07-26T19:01:33Z</dcterms:modified>
</cp:coreProperties>
</file>